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I:\Newsletter\2024\2024-04\"/>
    </mc:Choice>
  </mc:AlternateContent>
  <xr:revisionPtr revIDLastSave="0" documentId="8_{3F110259-229E-4C74-B927-B7C6B0905974}" xr6:coauthVersionLast="47" xr6:coauthVersionMax="47" xr10:uidLastSave="{00000000-0000-0000-0000-000000000000}"/>
  <bookViews>
    <workbookView xWindow="-120" yWindow="-120" windowWidth="29040" windowHeight="17520" tabRatio="634"/>
  </bookViews>
  <sheets>
    <sheet name="Verbrauch monatlich 2024" sheetId="24" r:id="rId1"/>
    <sheet name="Tabelle8" sheetId="8" r:id="rId2"/>
    <sheet name="Tabelle9" sheetId="9" r:id="rId3"/>
    <sheet name="Tabelle10" sheetId="10" r:id="rId4"/>
    <sheet name="Tabelle11" sheetId="11" r:id="rId5"/>
    <sheet name="Tabelle12" sheetId="12" r:id="rId6"/>
    <sheet name="Tabelle13" sheetId="13" r:id="rId7"/>
    <sheet name="Tabelle14" sheetId="14" r:id="rId8"/>
    <sheet name="Tabelle15" sheetId="15" r:id="rId9"/>
    <sheet name="Tabelle16" sheetId="16" r:id="rId10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24" l="1"/>
  <c r="E23" i="24"/>
  <c r="F23" i="24"/>
  <c r="G23" i="24"/>
  <c r="H23" i="24"/>
  <c r="I23" i="24"/>
  <c r="I24" i="24" s="1"/>
  <c r="J23" i="24"/>
  <c r="K23" i="24"/>
  <c r="L23" i="24"/>
  <c r="M23" i="24"/>
  <c r="C23" i="24"/>
  <c r="D14" i="24"/>
  <c r="E14" i="24"/>
  <c r="F14" i="24"/>
  <c r="G14" i="24"/>
  <c r="H14" i="24"/>
  <c r="I14" i="24"/>
  <c r="I15" i="24" s="1"/>
  <c r="I16" i="24" s="1"/>
  <c r="J14" i="24"/>
  <c r="K14" i="24"/>
  <c r="L14" i="24"/>
  <c r="M14" i="24"/>
  <c r="C14" i="24"/>
  <c r="D5" i="24"/>
  <c r="E5" i="24"/>
  <c r="E6" i="24" s="1"/>
  <c r="F5" i="24"/>
  <c r="G5" i="24"/>
  <c r="G6" i="24" s="1"/>
  <c r="H5" i="24"/>
  <c r="I5" i="24"/>
  <c r="J5" i="24"/>
  <c r="K5" i="24"/>
  <c r="K6" i="24" s="1"/>
  <c r="L5" i="24"/>
  <c r="M5" i="24"/>
  <c r="C5" i="24"/>
  <c r="C6" i="24" s="1"/>
  <c r="B6" i="24"/>
  <c r="N27" i="24"/>
  <c r="M26" i="24"/>
  <c r="L26" i="24"/>
  <c r="K26" i="24"/>
  <c r="J26" i="24"/>
  <c r="I26" i="24"/>
  <c r="H26" i="24"/>
  <c r="G26" i="24"/>
  <c r="F26" i="24"/>
  <c r="E26" i="24"/>
  <c r="D26" i="24"/>
  <c r="C26" i="24"/>
  <c r="B26" i="24"/>
  <c r="B24" i="24"/>
  <c r="D24" i="24"/>
  <c r="C24" i="24"/>
  <c r="N19" i="24"/>
  <c r="M18" i="24"/>
  <c r="L18" i="24"/>
  <c r="K18" i="24"/>
  <c r="J18" i="24"/>
  <c r="I18" i="24"/>
  <c r="H18" i="24"/>
  <c r="G18" i="24"/>
  <c r="F18" i="24"/>
  <c r="E18" i="24"/>
  <c r="D18" i="24"/>
  <c r="C18" i="24"/>
  <c r="B18" i="24"/>
  <c r="B15" i="24"/>
  <c r="B16" i="24"/>
  <c r="N10" i="24"/>
  <c r="M9" i="24"/>
  <c r="L9" i="24"/>
  <c r="K9" i="24"/>
  <c r="J9" i="24"/>
  <c r="I9" i="24"/>
  <c r="H9" i="24"/>
  <c r="G9" i="24"/>
  <c r="F9" i="24"/>
  <c r="E9" i="24"/>
  <c r="D9" i="24"/>
  <c r="C9" i="24"/>
  <c r="B9" i="24"/>
  <c r="C15" i="24"/>
  <c r="C16" i="24" s="1"/>
  <c r="D15" i="24"/>
  <c r="D16" i="24" s="1"/>
  <c r="D6" i="24"/>
  <c r="F24" i="24"/>
  <c r="E24" i="24"/>
  <c r="E15" i="24"/>
  <c r="G24" i="24"/>
  <c r="F15" i="24"/>
  <c r="F16" i="24"/>
  <c r="E16" i="24"/>
  <c r="F6" i="24"/>
  <c r="H24" i="24"/>
  <c r="G15" i="24"/>
  <c r="G16" i="24" s="1"/>
  <c r="H15" i="24"/>
  <c r="H16" i="24"/>
  <c r="H6" i="24"/>
  <c r="J24" i="24"/>
  <c r="I6" i="24"/>
  <c r="K24" i="24"/>
  <c r="J15" i="24"/>
  <c r="J16" i="24" s="1"/>
  <c r="J6" i="24"/>
  <c r="L24" i="24"/>
  <c r="M24" i="24"/>
  <c r="K15" i="24"/>
  <c r="K16" i="24" s="1"/>
  <c r="L15" i="24"/>
  <c r="L16" i="24" s="1"/>
  <c r="M15" i="24"/>
  <c r="M16" i="24" s="1"/>
  <c r="L6" i="24"/>
  <c r="M6" i="24"/>
  <c r="N24" i="24" l="1"/>
  <c r="N6" i="24"/>
  <c r="H7" i="24" s="1"/>
  <c r="N16" i="24"/>
  <c r="N15" i="24"/>
  <c r="E7" i="24" l="1"/>
  <c r="L7" i="24"/>
  <c r="F7" i="24"/>
  <c r="K7" i="24"/>
  <c r="M7" i="24"/>
  <c r="J7" i="24"/>
  <c r="D7" i="24"/>
  <c r="B7" i="24"/>
  <c r="I7" i="24"/>
  <c r="G7" i="24"/>
  <c r="C7" i="24"/>
  <c r="N7" i="24" l="1"/>
</calcChain>
</file>

<file path=xl/sharedStrings.xml><?xml version="1.0" encoding="utf-8"?>
<sst xmlns="http://schemas.openxmlformats.org/spreadsheetml/2006/main" count="27" uniqueCount="16">
  <si>
    <r>
      <rPr>
        <b/>
        <sz val="16"/>
        <color indexed="8"/>
        <rFont val="Calibri"/>
        <family val="2"/>
      </rPr>
      <t xml:space="preserve">Mein Strom und Gasverbrauch </t>
    </r>
    <r>
      <rPr>
        <b/>
        <sz val="11"/>
        <color indexed="8"/>
        <rFont val="Calibri"/>
        <family val="2"/>
      </rPr>
      <t>- Zählerstand monatlich eintragen</t>
    </r>
  </si>
  <si>
    <r>
      <rPr>
        <b/>
        <sz val="12"/>
        <color indexed="8"/>
        <rFont val="Calibri"/>
        <family val="2"/>
      </rPr>
      <t>Strom</t>
    </r>
    <r>
      <rPr>
        <sz val="10"/>
        <rFont val="Arial"/>
      </rPr>
      <t xml:space="preserve"> (kWh)</t>
    </r>
  </si>
  <si>
    <t>31. Jan.</t>
  </si>
  <si>
    <t>Summe im Jahr</t>
  </si>
  <si>
    <t>Zählerstand neu</t>
  </si>
  <si>
    <t>Zählerstand alt</t>
  </si>
  <si>
    <t>Verbrauch</t>
  </si>
  <si>
    <r>
      <rPr>
        <b/>
        <sz val="12"/>
        <color indexed="8"/>
        <rFont val="Calibri"/>
        <family val="2"/>
      </rPr>
      <t>Gas</t>
    </r>
    <r>
      <rPr>
        <sz val="10"/>
        <rFont val="Arial"/>
      </rPr>
      <t xml:space="preserve"> (Ablesung m3)</t>
    </r>
  </si>
  <si>
    <t xml:space="preserve">Zählerstand alt </t>
  </si>
  <si>
    <t>effektiv</t>
  </si>
  <si>
    <r>
      <rPr>
        <b/>
        <sz val="12"/>
        <color indexed="8"/>
        <rFont val="Calibri"/>
        <family val="2"/>
      </rPr>
      <t>Wasser</t>
    </r>
    <r>
      <rPr>
        <sz val="10"/>
        <rFont val="Arial"/>
      </rPr>
      <t xml:space="preserve"> (Ablesg. m3)</t>
    </r>
  </si>
  <si>
    <t>BRD-Schnitt (kWh / M.)</t>
  </si>
  <si>
    <t>BRD-Schnitt ( % v. J.)</t>
  </si>
  <si>
    <t>Verbrauch (m3 / M.)</t>
  </si>
  <si>
    <t>Verbrauch (kWh / M.)</t>
  </si>
  <si>
    <t>BRD-Schnitt (m3 / M.)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</si>
</sst>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4" formatCode="_-* #,##0.00\ [$€-1]_-;\-* #,##0.00\ [$€-1]_-;_-* &quot;-&quot;??\ [$€-1]_-"/>
    <numFmt numFmtId="177" formatCode="0.0"/>
    <numFmt numFmtId="202" formatCode="0.0%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2"/>
      <color indexed="8"/>
      <name val="Calibri"/>
      <family val="2"/>
    </font>
    <font>
      <sz val="10"/>
      <name val="Arial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FF0000"/>
      <name val="Arial"/>
      <family val="2"/>
    </font>
    <font>
      <b/>
      <sz val="10"/>
      <color rgb="FFC00000"/>
      <name val="Arial"/>
      <family val="2"/>
    </font>
    <font>
      <sz val="10"/>
      <color rgb="FF0070C0"/>
      <name val="Arial"/>
      <family val="2"/>
    </font>
    <font>
      <sz val="10"/>
      <color rgb="FF00B05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8" fillId="0" borderId="0" xfId="0" applyFont="1"/>
    <xf numFmtId="0" fontId="0" fillId="2" borderId="1" xfId="0" applyFill="1" applyBorder="1" applyAlignment="1">
      <alignment horizontal="center" vertical="center"/>
    </xf>
    <xf numFmtId="16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0" fontId="0" fillId="4" borderId="1" xfId="0" applyNumberFormat="1" applyFill="1" applyBorder="1"/>
    <xf numFmtId="9" fontId="0" fillId="4" borderId="1" xfId="0" applyNumberForma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77" fontId="0" fillId="4" borderId="1" xfId="0" applyNumberFormat="1" applyFill="1" applyBorder="1" applyAlignment="1">
      <alignment horizontal="center" vertical="center"/>
    </xf>
    <xf numFmtId="10" fontId="0" fillId="4" borderId="1" xfId="0" applyNumberForma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9" fontId="7" fillId="3" borderId="1" xfId="2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202" fontId="0" fillId="4" borderId="1" xfId="0" applyNumberFormat="1" applyFill="1" applyBorder="1" applyAlignment="1">
      <alignment horizontal="center" vertical="center"/>
    </xf>
    <xf numFmtId="0" fontId="1" fillId="0" borderId="0" xfId="0" applyFont="1"/>
    <xf numFmtId="177" fontId="1" fillId="4" borderId="1" xfId="0" applyNumberFormat="1" applyFont="1" applyFill="1" applyBorder="1" applyAlignment="1">
      <alignment horizontal="center" vertical="center"/>
    </xf>
    <xf numFmtId="10" fontId="1" fillId="4" borderId="1" xfId="0" applyNumberFormat="1" applyFont="1" applyFill="1" applyBorder="1"/>
    <xf numFmtId="1" fontId="11" fillId="3" borderId="1" xfId="0" applyNumberFormat="1" applyFont="1" applyFill="1" applyBorder="1" applyAlignment="1">
      <alignment horizontal="center" vertical="center"/>
    </xf>
    <xf numFmtId="1" fontId="12" fillId="3" borderId="1" xfId="0" applyNumberFormat="1" applyFont="1" applyFill="1" applyBorder="1" applyAlignment="1">
      <alignment horizontal="center" vertical="center"/>
    </xf>
    <xf numFmtId="1" fontId="13" fillId="3" borderId="1" xfId="0" applyNumberFormat="1" applyFont="1" applyFill="1" applyBorder="1" applyAlignment="1">
      <alignment horizontal="center" vertical="center"/>
    </xf>
    <xf numFmtId="1" fontId="14" fillId="3" borderId="1" xfId="0" applyNumberFormat="1" applyFont="1" applyFill="1" applyBorder="1" applyAlignment="1">
      <alignment horizontal="center" vertical="center"/>
    </xf>
    <xf numFmtId="10" fontId="14" fillId="3" borderId="1" xfId="2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" fontId="15" fillId="3" borderId="1" xfId="0" applyNumberFormat="1" applyFont="1" applyFill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/>
    </xf>
    <xf numFmtId="177" fontId="13" fillId="3" borderId="1" xfId="0" applyNumberFormat="1" applyFont="1" applyFill="1" applyBorder="1" applyAlignment="1">
      <alignment horizontal="center" vertical="center"/>
    </xf>
    <xf numFmtId="177" fontId="11" fillId="3" borderId="1" xfId="0" applyNumberFormat="1" applyFont="1" applyFill="1" applyBorder="1" applyAlignment="1">
      <alignment horizontal="center" vertical="center"/>
    </xf>
    <xf numFmtId="177" fontId="12" fillId="3" borderId="1" xfId="0" applyNumberFormat="1" applyFont="1" applyFill="1" applyBorder="1" applyAlignment="1">
      <alignment horizontal="center" vertical="center"/>
    </xf>
    <xf numFmtId="177" fontId="17" fillId="3" borderId="1" xfId="0" applyNumberFormat="1" applyFont="1" applyFill="1" applyBorder="1" applyAlignment="1">
      <alignment horizontal="center" vertical="center"/>
    </xf>
    <xf numFmtId="177" fontId="15" fillId="3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</cellXfs>
  <cellStyles count="3">
    <cellStyle name="Euro" xfId="1"/>
    <cellStyle name="Prozent" xfId="2" builtinId="5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workbookViewId="0">
      <selection activeCell="A28" sqref="A28"/>
    </sheetView>
  </sheetViews>
  <sheetFormatPr baseColWidth="10" defaultRowHeight="12.75" x14ac:dyDescent="0.2"/>
  <cols>
    <col min="1" max="1" width="20.28515625" customWidth="1"/>
    <col min="2" max="2" width="7.85546875" customWidth="1"/>
    <col min="3" max="6" width="8" customWidth="1"/>
    <col min="7" max="8" width="8.140625" customWidth="1"/>
    <col min="9" max="9" width="8" customWidth="1"/>
    <col min="10" max="11" width="8.140625" customWidth="1"/>
    <col min="12" max="14" width="8" customWidth="1"/>
    <col min="15" max="15" width="8.140625" customWidth="1"/>
  </cols>
  <sheetData>
    <row r="1" spans="1:15" ht="21" x14ac:dyDescent="0.35">
      <c r="A1" s="1" t="s">
        <v>0</v>
      </c>
    </row>
    <row r="2" spans="1:15" ht="7.15" customHeight="1" x14ac:dyDescent="0.2"/>
    <row r="3" spans="1:15" ht="15.75" x14ac:dyDescent="0.2">
      <c r="A3" s="2" t="s">
        <v>1</v>
      </c>
      <c r="B3" s="16" t="s">
        <v>2</v>
      </c>
      <c r="C3" s="3">
        <v>44620</v>
      </c>
      <c r="D3" s="3">
        <v>44651</v>
      </c>
      <c r="E3" s="3">
        <v>44681</v>
      </c>
      <c r="F3" s="3">
        <v>44712</v>
      </c>
      <c r="G3" s="3">
        <v>44742</v>
      </c>
      <c r="H3" s="3">
        <v>44773</v>
      </c>
      <c r="I3" s="3">
        <v>44804</v>
      </c>
      <c r="J3" s="3">
        <v>44834</v>
      </c>
      <c r="K3" s="3">
        <v>44865</v>
      </c>
      <c r="L3" s="3">
        <v>44895</v>
      </c>
      <c r="M3" s="3">
        <v>44926</v>
      </c>
      <c r="N3" s="35" t="s">
        <v>3</v>
      </c>
      <c r="O3" s="4"/>
    </row>
    <row r="4" spans="1:15" ht="15" x14ac:dyDescent="0.2">
      <c r="A4" s="2" t="s">
        <v>4</v>
      </c>
      <c r="B4" s="14">
        <v>1200</v>
      </c>
      <c r="C4" s="14"/>
      <c r="D4" s="14"/>
      <c r="E4" s="29"/>
      <c r="F4" s="29"/>
      <c r="G4" s="29"/>
      <c r="H4" s="29"/>
      <c r="I4" s="29"/>
      <c r="J4" s="29"/>
      <c r="K4" s="29"/>
      <c r="L4" s="29"/>
      <c r="M4" s="29"/>
      <c r="N4" s="36"/>
    </row>
    <row r="5" spans="1:15" x14ac:dyDescent="0.2">
      <c r="A5" s="2" t="s">
        <v>5</v>
      </c>
      <c r="B5" s="13">
        <v>1000</v>
      </c>
      <c r="C5" s="25">
        <f>B4</f>
        <v>1200</v>
      </c>
      <c r="D5" s="25">
        <f t="shared" ref="D5:M5" si="0">C4</f>
        <v>0</v>
      </c>
      <c r="E5" s="25">
        <f t="shared" si="0"/>
        <v>0</v>
      </c>
      <c r="F5" s="25">
        <f t="shared" si="0"/>
        <v>0</v>
      </c>
      <c r="G5" s="25">
        <f t="shared" si="0"/>
        <v>0</v>
      </c>
      <c r="H5" s="25">
        <f t="shared" si="0"/>
        <v>0</v>
      </c>
      <c r="I5" s="25">
        <f t="shared" si="0"/>
        <v>0</v>
      </c>
      <c r="J5" s="25">
        <f t="shared" si="0"/>
        <v>0</v>
      </c>
      <c r="K5" s="25">
        <f t="shared" si="0"/>
        <v>0</v>
      </c>
      <c r="L5" s="25">
        <f t="shared" si="0"/>
        <v>0</v>
      </c>
      <c r="M5" s="25">
        <f t="shared" si="0"/>
        <v>0</v>
      </c>
      <c r="N5" s="37"/>
    </row>
    <row r="6" spans="1:15" x14ac:dyDescent="0.2">
      <c r="A6" s="2" t="s">
        <v>6</v>
      </c>
      <c r="B6" s="30">
        <f t="shared" ref="B6:M6" si="1">B4-B5</f>
        <v>200</v>
      </c>
      <c r="C6" s="31">
        <f t="shared" si="1"/>
        <v>-1200</v>
      </c>
      <c r="D6" s="31">
        <f t="shared" si="1"/>
        <v>0</v>
      </c>
      <c r="E6" s="31">
        <f t="shared" si="1"/>
        <v>0</v>
      </c>
      <c r="F6" s="32">
        <f t="shared" si="1"/>
        <v>0</v>
      </c>
      <c r="G6" s="32">
        <f t="shared" si="1"/>
        <v>0</v>
      </c>
      <c r="H6" s="32">
        <f t="shared" si="1"/>
        <v>0</v>
      </c>
      <c r="I6" s="32">
        <f t="shared" si="1"/>
        <v>0</v>
      </c>
      <c r="J6" s="32">
        <f t="shared" si="1"/>
        <v>0</v>
      </c>
      <c r="K6" s="32">
        <f t="shared" si="1"/>
        <v>0</v>
      </c>
      <c r="L6" s="32">
        <f t="shared" si="1"/>
        <v>0</v>
      </c>
      <c r="M6" s="33">
        <f t="shared" si="1"/>
        <v>0</v>
      </c>
      <c r="N6" s="5">
        <f>SUM(B6:M6)</f>
        <v>-1000</v>
      </c>
    </row>
    <row r="7" spans="1:15" x14ac:dyDescent="0.2">
      <c r="A7" s="16" t="s">
        <v>9</v>
      </c>
      <c r="B7" s="26">
        <f>B6/N6</f>
        <v>-0.2</v>
      </c>
      <c r="C7" s="26">
        <f>C6/N6</f>
        <v>1.2</v>
      </c>
      <c r="D7" s="26">
        <f>D6/N6</f>
        <v>0</v>
      </c>
      <c r="E7" s="26">
        <f>E6/N6</f>
        <v>0</v>
      </c>
      <c r="F7" s="26">
        <f>F6/N6</f>
        <v>0</v>
      </c>
      <c r="G7" s="26">
        <f>G6/N6</f>
        <v>0</v>
      </c>
      <c r="H7" s="26">
        <f>H6/N6</f>
        <v>0</v>
      </c>
      <c r="I7" s="26">
        <f>I6/N6</f>
        <v>0</v>
      </c>
      <c r="J7" s="26">
        <f>J6/N6</f>
        <v>0</v>
      </c>
      <c r="K7" s="26">
        <f>K6/N6</f>
        <v>0</v>
      </c>
      <c r="L7" s="26">
        <f>L6/N6</f>
        <v>0</v>
      </c>
      <c r="M7" s="26">
        <f>M6/N6</f>
        <v>0</v>
      </c>
      <c r="N7" s="15">
        <f>SUM(B7:M7)</f>
        <v>1</v>
      </c>
    </row>
    <row r="8" spans="1:15" ht="3" customHeight="1" x14ac:dyDescent="0.2">
      <c r="B8" s="19"/>
    </row>
    <row r="9" spans="1:15" ht="15" x14ac:dyDescent="0.2">
      <c r="A9" s="27" t="s">
        <v>11</v>
      </c>
      <c r="B9" s="20">
        <f>N9*B10</f>
        <v>326.20000000000005</v>
      </c>
      <c r="C9" s="10">
        <f>N9*C10</f>
        <v>299.95</v>
      </c>
      <c r="D9" s="10">
        <f>N9*D10</f>
        <v>312.2</v>
      </c>
      <c r="E9" s="10">
        <f>N9*E10</f>
        <v>282.10000000000002</v>
      </c>
      <c r="F9" s="10">
        <f>N9*F10</f>
        <v>274.04999999999995</v>
      </c>
      <c r="G9" s="10">
        <f>N9*G10</f>
        <v>269.5</v>
      </c>
      <c r="H9" s="10">
        <f>N9*H10</f>
        <v>266.35000000000002</v>
      </c>
      <c r="I9" s="10">
        <f>N9*I10</f>
        <v>267.05</v>
      </c>
      <c r="J9" s="10">
        <f>N9*J10</f>
        <v>277.20000000000005</v>
      </c>
      <c r="K9" s="10">
        <f>N9*K10</f>
        <v>298.2</v>
      </c>
      <c r="L9" s="10">
        <f>N9*L10</f>
        <v>310.8</v>
      </c>
      <c r="M9" s="10">
        <f>N9*M10</f>
        <v>316.39999999999998</v>
      </c>
      <c r="N9" s="6">
        <v>3500</v>
      </c>
    </row>
    <row r="10" spans="1:15" x14ac:dyDescent="0.2">
      <c r="A10" s="27" t="s">
        <v>12</v>
      </c>
      <c r="B10" s="21">
        <v>9.3200000000000005E-2</v>
      </c>
      <c r="C10" s="7">
        <v>8.5699999999999998E-2</v>
      </c>
      <c r="D10" s="7">
        <v>8.9200000000000002E-2</v>
      </c>
      <c r="E10" s="7">
        <v>8.0600000000000005E-2</v>
      </c>
      <c r="F10" s="7">
        <v>7.8299999999999995E-2</v>
      </c>
      <c r="G10" s="7">
        <v>7.6999999999999999E-2</v>
      </c>
      <c r="H10" s="7">
        <v>7.6100000000000001E-2</v>
      </c>
      <c r="I10" s="7">
        <v>7.6300000000000007E-2</v>
      </c>
      <c r="J10" s="7">
        <v>7.9200000000000007E-2</v>
      </c>
      <c r="K10" s="7">
        <v>8.5199999999999998E-2</v>
      </c>
      <c r="L10" s="7">
        <v>8.8800000000000004E-2</v>
      </c>
      <c r="M10" s="7">
        <v>9.0399999999999994E-2</v>
      </c>
      <c r="N10" s="8">
        <f>SUM(B10:M10)</f>
        <v>1.0000000000000002</v>
      </c>
    </row>
    <row r="11" spans="1:15" ht="13.15" customHeight="1" x14ac:dyDescent="0.2"/>
    <row r="12" spans="1:15" ht="15.75" x14ac:dyDescent="0.2">
      <c r="A12" s="2" t="s">
        <v>7</v>
      </c>
      <c r="B12" s="2" t="s">
        <v>2</v>
      </c>
      <c r="C12" s="3">
        <v>44620</v>
      </c>
      <c r="D12" s="3">
        <v>44651</v>
      </c>
      <c r="E12" s="3">
        <v>44681</v>
      </c>
      <c r="F12" s="3">
        <v>44712</v>
      </c>
      <c r="G12" s="3">
        <v>44742</v>
      </c>
      <c r="H12" s="3">
        <v>44773</v>
      </c>
      <c r="I12" s="3">
        <v>44804</v>
      </c>
      <c r="J12" s="3">
        <v>44834</v>
      </c>
      <c r="K12" s="3">
        <v>44865</v>
      </c>
      <c r="L12" s="3">
        <v>44895</v>
      </c>
      <c r="M12" s="3">
        <v>44926</v>
      </c>
      <c r="N12" s="35" t="s">
        <v>3</v>
      </c>
    </row>
    <row r="13" spans="1:15" ht="15" x14ac:dyDescent="0.2">
      <c r="A13" s="2" t="s">
        <v>4</v>
      </c>
      <c r="B13" s="14">
        <v>10500</v>
      </c>
      <c r="C13" s="14"/>
      <c r="D13" s="14"/>
      <c r="E13" s="29"/>
      <c r="F13" s="29"/>
      <c r="G13" s="29"/>
      <c r="H13" s="29"/>
      <c r="I13" s="29"/>
      <c r="J13" s="29"/>
      <c r="K13" s="29"/>
      <c r="L13" s="29"/>
      <c r="M13" s="29"/>
      <c r="N13" s="36"/>
    </row>
    <row r="14" spans="1:15" ht="15" x14ac:dyDescent="0.2">
      <c r="A14" s="2" t="s">
        <v>8</v>
      </c>
      <c r="B14" s="9">
        <v>10000</v>
      </c>
      <c r="C14" s="25">
        <f>B13</f>
        <v>10500</v>
      </c>
      <c r="D14" s="25">
        <f t="shared" ref="D14:M14" si="2">C13</f>
        <v>0</v>
      </c>
      <c r="E14" s="25">
        <f t="shared" si="2"/>
        <v>0</v>
      </c>
      <c r="F14" s="25">
        <f t="shared" si="2"/>
        <v>0</v>
      </c>
      <c r="G14" s="25">
        <f t="shared" si="2"/>
        <v>0</v>
      </c>
      <c r="H14" s="25">
        <f t="shared" si="2"/>
        <v>0</v>
      </c>
      <c r="I14" s="25">
        <f t="shared" si="2"/>
        <v>0</v>
      </c>
      <c r="J14" s="25">
        <f t="shared" si="2"/>
        <v>0</v>
      </c>
      <c r="K14" s="25">
        <f t="shared" si="2"/>
        <v>0</v>
      </c>
      <c r="L14" s="25">
        <f t="shared" si="2"/>
        <v>0</v>
      </c>
      <c r="M14" s="25">
        <f t="shared" si="2"/>
        <v>0</v>
      </c>
      <c r="N14" s="37"/>
    </row>
    <row r="15" spans="1:15" x14ac:dyDescent="0.2">
      <c r="A15" s="16" t="s">
        <v>13</v>
      </c>
      <c r="B15" s="31">
        <f>B13-B14</f>
        <v>500</v>
      </c>
      <c r="C15" s="31">
        <f t="shared" ref="C15:M15" si="3">C13-C14</f>
        <v>-10500</v>
      </c>
      <c r="D15" s="31">
        <f t="shared" si="3"/>
        <v>0</v>
      </c>
      <c r="E15" s="32">
        <f t="shared" si="3"/>
        <v>0</v>
      </c>
      <c r="F15" s="32">
        <f t="shared" si="3"/>
        <v>0</v>
      </c>
      <c r="G15" s="32">
        <f t="shared" si="3"/>
        <v>0</v>
      </c>
      <c r="H15" s="32">
        <f t="shared" si="3"/>
        <v>0</v>
      </c>
      <c r="I15" s="32">
        <f t="shared" si="3"/>
        <v>0</v>
      </c>
      <c r="J15" s="31">
        <f t="shared" si="3"/>
        <v>0</v>
      </c>
      <c r="K15" s="31">
        <f t="shared" si="3"/>
        <v>0</v>
      </c>
      <c r="L15" s="31">
        <f t="shared" si="3"/>
        <v>0</v>
      </c>
      <c r="M15" s="34">
        <f t="shared" si="3"/>
        <v>0</v>
      </c>
      <c r="N15" s="5">
        <f>SUM(B15:M15)</f>
        <v>-10000</v>
      </c>
    </row>
    <row r="16" spans="1:15" x14ac:dyDescent="0.2">
      <c r="A16" s="16" t="s">
        <v>14</v>
      </c>
      <c r="B16" s="25">
        <f>B15*0.9702*9.78</f>
        <v>4744.2779999999993</v>
      </c>
      <c r="C16" s="25">
        <f t="shared" ref="C16:M16" si="4">C15*0.9702*9.78</f>
        <v>-99629.838000000003</v>
      </c>
      <c r="D16" s="25">
        <f t="shared" si="4"/>
        <v>0</v>
      </c>
      <c r="E16" s="25">
        <f t="shared" si="4"/>
        <v>0</v>
      </c>
      <c r="F16" s="25">
        <f t="shared" si="4"/>
        <v>0</v>
      </c>
      <c r="G16" s="25">
        <f t="shared" si="4"/>
        <v>0</v>
      </c>
      <c r="H16" s="25">
        <f t="shared" si="4"/>
        <v>0</v>
      </c>
      <c r="I16" s="25">
        <f t="shared" si="4"/>
        <v>0</v>
      </c>
      <c r="J16" s="25">
        <f t="shared" si="4"/>
        <v>0</v>
      </c>
      <c r="K16" s="25">
        <f t="shared" si="4"/>
        <v>0</v>
      </c>
      <c r="L16" s="25">
        <f t="shared" si="4"/>
        <v>0</v>
      </c>
      <c r="M16" s="25">
        <f t="shared" si="4"/>
        <v>0</v>
      </c>
      <c r="N16" s="5">
        <f>SUM(B16:M16)</f>
        <v>-94885.56</v>
      </c>
    </row>
    <row r="17" spans="1:14" ht="3.6" customHeight="1" x14ac:dyDescent="0.2"/>
    <row r="18" spans="1:14" ht="15" x14ac:dyDescent="0.2">
      <c r="A18" s="27" t="s">
        <v>15</v>
      </c>
      <c r="B18" s="10">
        <f>N18*B19</f>
        <v>193.20000000000002</v>
      </c>
      <c r="C18" s="10">
        <f>N18*C19</f>
        <v>156</v>
      </c>
      <c r="D18" s="10">
        <f>N18*D19</f>
        <v>150</v>
      </c>
      <c r="E18" s="10">
        <f>N18*E19</f>
        <v>97.2</v>
      </c>
      <c r="F18" s="10">
        <f>N18*F19</f>
        <v>42.000000000000007</v>
      </c>
      <c r="G18" s="10">
        <f>N18*G19</f>
        <v>26.4</v>
      </c>
      <c r="H18" s="10">
        <f>N18*H19</f>
        <v>20.400000000000002</v>
      </c>
      <c r="I18" s="10">
        <f>N18*I19</f>
        <v>19.2</v>
      </c>
      <c r="J18" s="10">
        <f>N18*J19</f>
        <v>62.4</v>
      </c>
      <c r="K18" s="10">
        <f>N18*K19</f>
        <v>100.80000000000001</v>
      </c>
      <c r="L18" s="10">
        <f>N18*L19</f>
        <v>146.4</v>
      </c>
      <c r="M18" s="10">
        <f>N18*M19</f>
        <v>186</v>
      </c>
      <c r="N18" s="6">
        <v>1200</v>
      </c>
    </row>
    <row r="19" spans="1:14" x14ac:dyDescent="0.2">
      <c r="A19" s="27" t="s">
        <v>12</v>
      </c>
      <c r="B19" s="11">
        <v>0.161</v>
      </c>
      <c r="C19" s="11">
        <v>0.13</v>
      </c>
      <c r="D19" s="11">
        <v>0.125</v>
      </c>
      <c r="E19" s="11">
        <v>8.1000000000000003E-2</v>
      </c>
      <c r="F19" s="11">
        <v>3.5000000000000003E-2</v>
      </c>
      <c r="G19" s="11">
        <v>2.1999999999999999E-2</v>
      </c>
      <c r="H19" s="11">
        <v>1.7000000000000001E-2</v>
      </c>
      <c r="I19" s="11">
        <v>1.6E-2</v>
      </c>
      <c r="J19" s="11">
        <v>5.1999999999999998E-2</v>
      </c>
      <c r="K19" s="11">
        <v>8.4000000000000005E-2</v>
      </c>
      <c r="L19" s="11">
        <v>0.122</v>
      </c>
      <c r="M19" s="11">
        <v>0.155</v>
      </c>
      <c r="N19" s="8">
        <f>SUM(B19:M19)</f>
        <v>1</v>
      </c>
    </row>
    <row r="20" spans="1:14" ht="13.9" customHeight="1" x14ac:dyDescent="0.2"/>
    <row r="21" spans="1:14" ht="15.75" x14ac:dyDescent="0.2">
      <c r="A21" s="16" t="s">
        <v>10</v>
      </c>
      <c r="B21" s="2" t="s">
        <v>2</v>
      </c>
      <c r="C21" s="3">
        <v>44620</v>
      </c>
      <c r="D21" s="3">
        <v>44651</v>
      </c>
      <c r="E21" s="3">
        <v>44681</v>
      </c>
      <c r="F21" s="3">
        <v>44712</v>
      </c>
      <c r="G21" s="3">
        <v>44742</v>
      </c>
      <c r="H21" s="3">
        <v>44773</v>
      </c>
      <c r="I21" s="3">
        <v>44804</v>
      </c>
      <c r="J21" s="3">
        <v>44834</v>
      </c>
      <c r="K21" s="3">
        <v>44865</v>
      </c>
      <c r="L21" s="3">
        <v>44895</v>
      </c>
      <c r="M21" s="3">
        <v>44926</v>
      </c>
      <c r="N21" s="35" t="s">
        <v>3</v>
      </c>
    </row>
    <row r="22" spans="1:14" ht="15" x14ac:dyDescent="0.2">
      <c r="A22" s="2" t="s">
        <v>4</v>
      </c>
      <c r="B22" s="12">
        <v>110</v>
      </c>
      <c r="C22" s="12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36"/>
    </row>
    <row r="23" spans="1:14" x14ac:dyDescent="0.2">
      <c r="A23" s="2" t="s">
        <v>8</v>
      </c>
      <c r="B23" s="17">
        <v>100</v>
      </c>
      <c r="C23" s="25">
        <f>B22</f>
        <v>110</v>
      </c>
      <c r="D23" s="25">
        <f t="shared" ref="D23:M23" si="5">C22</f>
        <v>0</v>
      </c>
      <c r="E23" s="25">
        <f t="shared" si="5"/>
        <v>0</v>
      </c>
      <c r="F23" s="25">
        <f t="shared" si="5"/>
        <v>0</v>
      </c>
      <c r="G23" s="25">
        <f t="shared" si="5"/>
        <v>0</v>
      </c>
      <c r="H23" s="25">
        <f t="shared" si="5"/>
        <v>0</v>
      </c>
      <c r="I23" s="25">
        <f t="shared" si="5"/>
        <v>0</v>
      </c>
      <c r="J23" s="25">
        <f t="shared" si="5"/>
        <v>0</v>
      </c>
      <c r="K23" s="25">
        <f t="shared" si="5"/>
        <v>0</v>
      </c>
      <c r="L23" s="25">
        <f t="shared" si="5"/>
        <v>0</v>
      </c>
      <c r="M23" s="25">
        <f t="shared" si="5"/>
        <v>0</v>
      </c>
      <c r="N23" s="37"/>
    </row>
    <row r="24" spans="1:14" x14ac:dyDescent="0.2">
      <c r="A24" s="16" t="s">
        <v>13</v>
      </c>
      <c r="B24" s="22">
        <f t="shared" ref="B24:M24" si="6">B22-B23</f>
        <v>10</v>
      </c>
      <c r="C24" s="22">
        <f t="shared" si="6"/>
        <v>-110</v>
      </c>
      <c r="D24" s="22">
        <f t="shared" si="6"/>
        <v>0</v>
      </c>
      <c r="E24" s="24">
        <f t="shared" si="6"/>
        <v>0</v>
      </c>
      <c r="F24" s="22">
        <f t="shared" si="6"/>
        <v>0</v>
      </c>
      <c r="G24" s="23">
        <f t="shared" si="6"/>
        <v>0</v>
      </c>
      <c r="H24" s="22">
        <f t="shared" si="6"/>
        <v>0</v>
      </c>
      <c r="I24" s="22">
        <f t="shared" si="6"/>
        <v>0</v>
      </c>
      <c r="J24" s="22">
        <f t="shared" si="6"/>
        <v>0</v>
      </c>
      <c r="K24" s="23">
        <f t="shared" si="6"/>
        <v>0</v>
      </c>
      <c r="L24" s="22">
        <f t="shared" si="6"/>
        <v>0</v>
      </c>
      <c r="M24" s="28">
        <f t="shared" si="6"/>
        <v>0</v>
      </c>
      <c r="N24" s="5">
        <f>SUM(B24:M24)</f>
        <v>-100</v>
      </c>
    </row>
    <row r="25" spans="1:14" ht="3" customHeight="1" x14ac:dyDescent="0.2"/>
    <row r="26" spans="1:14" ht="15" x14ac:dyDescent="0.2">
      <c r="A26" s="27" t="s">
        <v>15</v>
      </c>
      <c r="B26" s="10">
        <f>N26*B27</f>
        <v>7.5330000000000004</v>
      </c>
      <c r="C26" s="10">
        <f>N26*C27</f>
        <v>7.5330000000000004</v>
      </c>
      <c r="D26" s="10">
        <f>N26*D27</f>
        <v>7.6260000000000003</v>
      </c>
      <c r="E26" s="10">
        <f>N26*E27</f>
        <v>7.7190000000000003</v>
      </c>
      <c r="F26" s="10">
        <f>N26*F27</f>
        <v>7.9050000000000002</v>
      </c>
      <c r="G26" s="10">
        <f>N26*G27</f>
        <v>7.9979999999999993</v>
      </c>
      <c r="H26" s="10">
        <f>N26*H27</f>
        <v>7.9979999999999993</v>
      </c>
      <c r="I26" s="10">
        <f>N26*I27</f>
        <v>7.9979999999999993</v>
      </c>
      <c r="J26" s="10">
        <f>N26*J27</f>
        <v>7.8120000000000003</v>
      </c>
      <c r="K26" s="10">
        <f>N26*K27</f>
        <v>7.7190000000000003</v>
      </c>
      <c r="L26" s="10">
        <f>N26*L27</f>
        <v>7.6260000000000003</v>
      </c>
      <c r="M26" s="10">
        <f>N26*M27</f>
        <v>7.5330000000000004</v>
      </c>
      <c r="N26" s="6">
        <v>93</v>
      </c>
    </row>
    <row r="27" spans="1:14" x14ac:dyDescent="0.2">
      <c r="A27" s="27" t="s">
        <v>12</v>
      </c>
      <c r="B27" s="11">
        <v>8.1000000000000003E-2</v>
      </c>
      <c r="C27" s="11">
        <v>8.1000000000000003E-2</v>
      </c>
      <c r="D27" s="11">
        <v>8.2000000000000003E-2</v>
      </c>
      <c r="E27" s="11">
        <v>8.3000000000000004E-2</v>
      </c>
      <c r="F27" s="11">
        <v>8.5000000000000006E-2</v>
      </c>
      <c r="G27" s="11">
        <v>8.5999999999999993E-2</v>
      </c>
      <c r="H27" s="11">
        <v>8.5999999999999993E-2</v>
      </c>
      <c r="I27" s="11">
        <v>8.5999999999999993E-2</v>
      </c>
      <c r="J27" s="11">
        <v>8.4000000000000005E-2</v>
      </c>
      <c r="K27" s="11">
        <v>8.3000000000000004E-2</v>
      </c>
      <c r="L27" s="11">
        <v>8.2000000000000003E-2</v>
      </c>
      <c r="M27" s="11">
        <v>8.1000000000000003E-2</v>
      </c>
      <c r="N27" s="18">
        <f>SUM(B27:M27)</f>
        <v>0.99999999999999978</v>
      </c>
    </row>
  </sheetData>
  <mergeCells count="3">
    <mergeCell ref="N3:N5"/>
    <mergeCell ref="N12:N14"/>
    <mergeCell ref="N21:N23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2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9" workbookViewId="0"/>
  </sheetViews>
  <sheetFormatPr baseColWidth="10" defaultRowHeight="12.75" x14ac:dyDescent="0.2"/>
  <sheetData/>
  <phoneticPr fontId="2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2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5" sqref="E15"/>
    </sheetView>
  </sheetViews>
  <sheetFormatPr baseColWidth="10" defaultRowHeight="12.75" x14ac:dyDescent="0.2"/>
  <sheetData/>
  <phoneticPr fontId="2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2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2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2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2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2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Verbrauch monatlich 2024</vt:lpstr>
      <vt:lpstr>Tabelle8</vt:lpstr>
      <vt:lpstr>Tabelle9</vt:lpstr>
      <vt:lpstr>Tabelle10</vt:lpstr>
      <vt:lpstr>Tabelle11</vt:lpstr>
      <vt:lpstr>Tabelle12</vt:lpstr>
      <vt:lpstr>Tabelle13</vt:lpstr>
      <vt:lpstr>Tabelle14</vt:lpstr>
      <vt:lpstr>Tabelle15</vt:lpstr>
      <vt:lpstr>Tabelle16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Energiekosten (Gas/Strom)</dc:title>
  <dc:creator>Günter Hinrichs</dc:creator>
  <cp:lastModifiedBy>Detlef Beekmann</cp:lastModifiedBy>
  <cp:lastPrinted>2024-01-16T10:51:38Z</cp:lastPrinted>
  <dcterms:created xsi:type="dcterms:W3CDTF">2001-01-01T15:12:45Z</dcterms:created>
  <dcterms:modified xsi:type="dcterms:W3CDTF">2024-03-31T14:35:53Z</dcterms:modified>
</cp:coreProperties>
</file>